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4" i="1" l="1"/>
  <c r="C55" i="1" s="1"/>
  <c r="C49" i="1"/>
  <c r="C50" i="1" s="1"/>
  <c r="C39" i="1"/>
  <c r="C53" i="1"/>
  <c r="C56" i="1" l="1"/>
  <c r="C60" i="1" s="1"/>
  <c r="C57" i="1"/>
  <c r="C58" i="1" s="1"/>
</calcChain>
</file>

<file path=xl/sharedStrings.xml><?xml version="1.0" encoding="utf-8"?>
<sst xmlns="http://schemas.openxmlformats.org/spreadsheetml/2006/main" count="137" uniqueCount="101">
  <si>
    <t>目標（日額）</t>
    <rPh sb="0" eb="2">
      <t>モクヒョウ</t>
    </rPh>
    <rPh sb="3" eb="5">
      <t>ニチガク</t>
    </rPh>
    <phoneticPr fontId="17"/>
  </si>
  <si>
    <t>目標（月額）</t>
    <rPh sb="0" eb="2">
      <t>モクヒョウ</t>
    </rPh>
    <rPh sb="3" eb="5">
      <t>ゲツガク</t>
    </rPh>
    <phoneticPr fontId="17"/>
  </si>
  <si>
    <t>●当日</t>
  </si>
  <si>
    <t>目標</t>
    <phoneticPr fontId="17"/>
  </si>
  <si>
    <t>結果</t>
    <rPh sb="0" eb="2">
      <t>ケッカ</t>
    </rPh>
    <phoneticPr fontId="17"/>
  </si>
  <si>
    <t>達成率</t>
  </si>
  <si>
    <t>●当月</t>
  </si>
  <si>
    <t>目標</t>
    <rPh sb="0" eb="2">
      <t>モクヒョウ</t>
    </rPh>
    <phoneticPr fontId="17"/>
  </si>
  <si>
    <t>進捗</t>
    <phoneticPr fontId="17"/>
  </si>
  <si>
    <t>進捗率</t>
  </si>
  <si>
    <t>目標との差異</t>
  </si>
  <si>
    <t>月間予想額</t>
    <rPh sb="0" eb="2">
      <t>ゲッカン</t>
    </rPh>
    <rPh sb="2" eb="4">
      <t>ヨソウ</t>
    </rPh>
    <rPh sb="4" eb="5">
      <t>ガク</t>
    </rPh>
    <phoneticPr fontId="17"/>
  </si>
  <si>
    <t>達成率</t>
    <phoneticPr fontId="17"/>
  </si>
  <si>
    <t>売　上</t>
  </si>
  <si>
    <t>客 単 価</t>
  </si>
  <si>
    <t>日　計</t>
  </si>
  <si>
    <t>月　計</t>
  </si>
  <si>
    <t>朝釣銭額</t>
  </si>
  <si>
    <t>当日売上</t>
  </si>
  <si>
    <t>新規</t>
  </si>
  <si>
    <t>(　指 　 名　)</t>
  </si>
  <si>
    <t>現金増分</t>
  </si>
  <si>
    <t>累計売上</t>
  </si>
  <si>
    <t>技　術</t>
  </si>
  <si>
    <t>再来</t>
  </si>
  <si>
    <t>(　スリープ　)</t>
  </si>
  <si>
    <t>入 金 額</t>
  </si>
  <si>
    <t>稼働日数</t>
  </si>
  <si>
    <t>店　販</t>
  </si>
  <si>
    <t>固定</t>
  </si>
  <si>
    <t>(　フ  リ ー　)</t>
  </si>
  <si>
    <t>出 金 額</t>
  </si>
  <si>
    <t>予定日数</t>
  </si>
  <si>
    <t>カード</t>
  </si>
  <si>
    <t>総合</t>
  </si>
  <si>
    <t>( 店販のみ )</t>
  </si>
  <si>
    <t>現金残高</t>
  </si>
  <si>
    <t>売上予測額</t>
  </si>
  <si>
    <t>総　合</t>
  </si>
  <si>
    <t>稼　動 ス タ ッ フ 数</t>
  </si>
  <si>
    <t>稼 動 平 均 ス タ ッ フ 数</t>
  </si>
  <si>
    <t>客 数</t>
  </si>
  <si>
    <t>金 額</t>
  </si>
  <si>
    <t>消費税</t>
  </si>
  <si>
    <t>税込売上</t>
  </si>
  <si>
    <t>件数</t>
  </si>
  <si>
    <t xml:space="preserve"> 技 術 売 上</t>
  </si>
  <si>
    <t xml:space="preserve"> </t>
  </si>
  <si>
    <t>クレジット</t>
  </si>
  <si>
    <t>値引</t>
  </si>
  <si>
    <t>振　　　込</t>
  </si>
  <si>
    <t>お直し</t>
  </si>
  <si>
    <t>売　掛　金</t>
  </si>
  <si>
    <t>技術純売上</t>
  </si>
  <si>
    <t>前　受　金</t>
  </si>
  <si>
    <t xml:space="preserve"> 店 販 売 上</t>
  </si>
  <si>
    <t>割　引　券</t>
  </si>
  <si>
    <t>調 整 値 引</t>
  </si>
  <si>
    <t>返品</t>
  </si>
  <si>
    <t>現 金 売 上</t>
  </si>
  <si>
    <t>店販純売上</t>
  </si>
  <si>
    <t>売掛入金</t>
  </si>
  <si>
    <t>カード純売上</t>
  </si>
  <si>
    <t>前受入金</t>
  </si>
  <si>
    <t>【総 売 上】</t>
  </si>
  <si>
    <t>過 不 足</t>
  </si>
  <si>
    <t>目標達成グラフ</t>
  </si>
  <si>
    <t>担 当 者 別 売 上</t>
  </si>
  <si>
    <t>実 績</t>
  </si>
  <si>
    <t>目 標</t>
  </si>
  <si>
    <t>スタッフ名</t>
  </si>
  <si>
    <t>月累計売上</t>
  </si>
  <si>
    <t>売上目標</t>
  </si>
  <si>
    <t>達成比率</t>
  </si>
  <si>
    <t>前年同月</t>
  </si>
  <si>
    <t>前年比率</t>
  </si>
  <si>
    <t>技術</t>
  </si>
  <si>
    <t>店販</t>
  </si>
  <si>
    <t>ｶｰﾄﾞ</t>
  </si>
  <si>
    <t>入　金　明　細</t>
  </si>
  <si>
    <t xml:space="preserve"> カード売 上</t>
  </si>
  <si>
    <t>預 り 計</t>
  </si>
  <si>
    <t>←月初めのみ記入</t>
    <rPh sb="1" eb="3">
      <t>ツキハジ</t>
    </rPh>
    <rPh sb="6" eb="8">
      <t>キニュウ</t>
    </rPh>
    <phoneticPr fontId="17"/>
  </si>
  <si>
    <t>経過数合計</t>
    <rPh sb="0" eb="2">
      <t>ケイカ</t>
    </rPh>
    <rPh sb="2" eb="3">
      <t>スウ</t>
    </rPh>
    <rPh sb="3" eb="5">
      <t>ゴウケイ</t>
    </rPh>
    <phoneticPr fontId="17"/>
  </si>
  <si>
    <t>月の稼働日数</t>
    <rPh sb="0" eb="1">
      <t>ツキ</t>
    </rPh>
    <rPh sb="2" eb="4">
      <t>カドウ</t>
    </rPh>
    <rPh sb="4" eb="6">
      <t>ニッスウ</t>
    </rPh>
    <phoneticPr fontId="17"/>
  </si>
  <si>
    <t>全日</t>
    <rPh sb="0" eb="2">
      <t>ゼンジツ</t>
    </rPh>
    <phoneticPr fontId="17"/>
  </si>
  <si>
    <t>＊2月と7月のみ研修旅行があるので、2日少ない日数を記入</t>
    <rPh sb="2" eb="3">
      <t>ガツ</t>
    </rPh>
    <rPh sb="5" eb="6">
      <t>ガツ</t>
    </rPh>
    <rPh sb="8" eb="10">
      <t>ケンシュウ</t>
    </rPh>
    <rPh sb="10" eb="12">
      <t>リョコウ</t>
    </rPh>
    <rPh sb="19" eb="20">
      <t>ニチ</t>
    </rPh>
    <rPh sb="20" eb="21">
      <t>スク</t>
    </rPh>
    <rPh sb="23" eb="25">
      <t>ニッスウ</t>
    </rPh>
    <rPh sb="26" eb="28">
      <t>キニュウ</t>
    </rPh>
    <phoneticPr fontId="17"/>
  </si>
  <si>
    <t>←当日はここのみ記入</t>
    <rPh sb="1" eb="3">
      <t>トウジツ</t>
    </rPh>
    <rPh sb="8" eb="10">
      <t>キニュウ</t>
    </rPh>
    <phoneticPr fontId="17"/>
  </si>
  <si>
    <t>横浜</t>
    <rPh sb="0" eb="2">
      <t>ヨコハマ</t>
    </rPh>
    <phoneticPr fontId="17"/>
  </si>
  <si>
    <t>現　金</t>
  </si>
  <si>
    <t>過去最高月間売上</t>
    <rPh sb="0" eb="2">
      <t>カコ</t>
    </rPh>
    <rPh sb="2" eb="4">
      <t>サイコウ</t>
    </rPh>
    <rPh sb="4" eb="6">
      <t>ゲッカン</t>
    </rPh>
    <rPh sb="6" eb="8">
      <t>ウリアゲ</t>
    </rPh>
    <phoneticPr fontId="17"/>
  </si>
  <si>
    <t>●翌日の目標金額</t>
    <rPh sb="1" eb="3">
      <t>ヨクジツ</t>
    </rPh>
    <phoneticPr fontId="17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</si>
  <si>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7"/>
  </si>
  <si>
    <t>木村　亜希子</t>
  </si>
  <si>
    <t>萩原　美穂</t>
  </si>
  <si>
    <t>三村　麗香</t>
  </si>
  <si>
    <t>佐戸井　恭市</t>
  </si>
  <si>
    <t>小早川　光　</t>
  </si>
  <si>
    <t>川﨑　真澄</t>
  </si>
  <si>
    <t>彦山　大樹</t>
  </si>
  <si>
    <t>フリー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</si>
</sst>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¥&quot;#,##0;&quot;¥&quot;\-#,##0"/>
    <numFmt numFmtId="176" formatCode="&quot;¥&quot;#,##0_);[Red]\(&quot;¥&quot;#,##0\)"/>
    <numFmt numFmtId="177" formatCode="&quot;¥&quot;#,##0.00_);[Red]\(&quot;¥&quot;#,##0.00\)"/>
    <numFmt numFmtId="178" formatCode="0_);[Red]\(0\)"/>
  </numFmts>
  <fonts count="5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09"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7" borderId="1" applyNumberFormat="0" applyAlignment="0" applyProtection="0">
      <alignment vertical="center"/>
    </xf>
    <xf numFmtId="0" fontId="21" fillId="27" borderId="1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29" borderId="2" applyNumberFormat="0" applyFont="0" applyAlignment="0" applyProtection="0">
      <alignment vertical="center"/>
    </xf>
    <xf numFmtId="0" fontId="7" fillId="29" borderId="2" applyNumberFormat="0" applyFont="0" applyAlignment="0" applyProtection="0">
      <alignment vertical="center"/>
    </xf>
    <xf numFmtId="0" fontId="6" fillId="29" borderId="2" applyNumberFormat="0" applyFont="0" applyAlignment="0" applyProtection="0">
      <alignment vertical="center"/>
    </xf>
    <xf numFmtId="0" fontId="15" fillId="29" borderId="2" applyNumberFormat="0" applyFont="0" applyAlignment="0" applyProtection="0">
      <alignment vertical="center"/>
    </xf>
    <xf numFmtId="0" fontId="14" fillId="29" borderId="2" applyNumberFormat="0" applyFont="0" applyAlignment="0" applyProtection="0">
      <alignment vertical="center"/>
    </xf>
    <xf numFmtId="0" fontId="13" fillId="29" borderId="2" applyNumberFormat="0" applyFont="0" applyAlignment="0" applyProtection="0">
      <alignment vertical="center"/>
    </xf>
    <xf numFmtId="0" fontId="12" fillId="29" borderId="2" applyNumberFormat="0" applyFont="0" applyAlignment="0" applyProtection="0">
      <alignment vertical="center"/>
    </xf>
    <xf numFmtId="0" fontId="11" fillId="29" borderId="2" applyNumberFormat="0" applyFont="0" applyAlignment="0" applyProtection="0">
      <alignment vertical="center"/>
    </xf>
    <xf numFmtId="0" fontId="10" fillId="29" borderId="2" applyNumberFormat="0" applyFont="0" applyAlignment="0" applyProtection="0">
      <alignment vertical="center"/>
    </xf>
    <xf numFmtId="0" fontId="9" fillId="29" borderId="2" applyNumberFormat="0" applyFont="0" applyAlignment="0" applyProtection="0">
      <alignment vertical="center"/>
    </xf>
    <xf numFmtId="0" fontId="8" fillId="29" borderId="2" applyNumberFormat="0" applyFon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4" applyNumberFormat="0" applyAlignment="0" applyProtection="0">
      <alignment vertical="center"/>
    </xf>
    <xf numFmtId="0" fontId="25" fillId="31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31" borderId="9" applyNumberFormat="0" applyAlignment="0" applyProtection="0">
      <alignment vertical="center"/>
    </xf>
    <xf numFmtId="0" fontId="31" fillId="31" borderId="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2" borderId="4" applyNumberFormat="0" applyAlignment="0" applyProtection="0">
      <alignment vertical="center"/>
    </xf>
    <xf numFmtId="0" fontId="33" fillId="32" borderId="4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32" borderId="4" applyNumberFormat="0" applyAlignment="0" applyProtection="0">
      <alignment vertical="center"/>
    </xf>
    <xf numFmtId="0" fontId="43" fillId="31" borderId="9" applyNumberFormat="0" applyAlignment="0" applyProtection="0">
      <alignment vertical="center"/>
    </xf>
    <xf numFmtId="0" fontId="44" fillId="31" borderId="4" applyNumberFormat="0" applyAlignment="0" applyProtection="0">
      <alignment vertical="center"/>
    </xf>
    <xf numFmtId="0" fontId="45" fillId="0" borderId="3" applyNumberFormat="0" applyFill="0" applyAlignment="0" applyProtection="0">
      <alignment vertical="center"/>
    </xf>
    <xf numFmtId="0" fontId="46" fillId="27" borderId="1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" fillId="29" borderId="2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9" borderId="2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2" applyNumberFormat="0" applyFon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9" borderId="2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9" borderId="2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0" fillId="0" borderId="0" xfId="0" applyNumberFormat="1" applyFill="1" applyBorder="1">
      <alignment vertical="center"/>
    </xf>
    <xf numFmtId="5" fontId="0" fillId="0" borderId="0" xfId="0" applyNumberFormat="1">
      <alignment vertical="center"/>
    </xf>
    <xf numFmtId="0" fontId="0" fillId="0" borderId="0" xfId="0" applyFill="1" applyBorder="1">
      <alignment vertical="center"/>
    </xf>
    <xf numFmtId="9" fontId="0" fillId="0" borderId="0" xfId="0" applyNumberFormat="1" applyFill="1" applyBorder="1">
      <alignment vertical="center"/>
    </xf>
    <xf numFmtId="5" fontId="0" fillId="0" borderId="0" xfId="0" applyNumberFormat="1" applyFill="1" applyBorder="1">
      <alignment vertical="center"/>
    </xf>
    <xf numFmtId="9" fontId="0" fillId="0" borderId="0" xfId="163" applyFont="1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176" fontId="0" fillId="0" borderId="14" xfId="0" applyNumberFormat="1" applyFill="1" applyBorder="1">
      <alignment vertical="center"/>
    </xf>
    <xf numFmtId="0" fontId="0" fillId="0" borderId="14" xfId="0" applyFill="1" applyBorder="1">
      <alignment vertical="center"/>
    </xf>
    <xf numFmtId="9" fontId="0" fillId="0" borderId="14" xfId="0" applyNumberFormat="1" applyFill="1" applyBorder="1">
      <alignment vertical="center"/>
    </xf>
    <xf numFmtId="5" fontId="0" fillId="0" borderId="14" xfId="0" applyNumberFormat="1" applyFill="1" applyBorder="1">
      <alignment vertical="center"/>
    </xf>
    <xf numFmtId="9" fontId="0" fillId="0" borderId="14" xfId="163" applyFont="1" applyFill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34" borderId="14" xfId="0" applyFill="1" applyBorder="1">
      <alignment vertical="center"/>
    </xf>
    <xf numFmtId="0" fontId="0" fillId="2" borderId="14" xfId="0" applyFill="1" applyBorder="1" applyAlignment="1">
      <alignment vertical="center"/>
    </xf>
    <xf numFmtId="176" fontId="0" fillId="34" borderId="14" xfId="0" applyNumberFormat="1" applyFill="1" applyBorder="1">
      <alignment vertical="center"/>
    </xf>
    <xf numFmtId="5" fontId="0" fillId="0" borderId="17" xfId="0" applyNumberFormat="1" applyFill="1" applyBorder="1">
      <alignment vertical="center"/>
    </xf>
    <xf numFmtId="0" fontId="26" fillId="0" borderId="0" xfId="0" applyFont="1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3" fontId="0" fillId="0" borderId="0" xfId="0" applyNumberFormat="1">
      <alignment vertical="center"/>
    </xf>
    <xf numFmtId="55" fontId="0" fillId="0" borderId="0" xfId="0" applyNumberFormat="1">
      <alignment vertical="center"/>
    </xf>
    <xf numFmtId="178" fontId="0" fillId="34" borderId="14" xfId="0" applyNumberForma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309">
    <cellStyle name="20% - アクセント 1" xfId="1" builtinId="30" customBuiltin="1"/>
    <cellStyle name="20% - アクセント 1 10" xfId="2"/>
    <cellStyle name="20% - アクセント 1 11" xfId="3"/>
    <cellStyle name="20% - アクセント 1 12" xfId="230"/>
    <cellStyle name="20% - アクセント 1 13" xfId="255"/>
    <cellStyle name="20% - アクセント 1 14" xfId="269"/>
    <cellStyle name="20% - アクセント 1 15" xfId="283"/>
    <cellStyle name="20% - アクセント 1 16" xfId="297"/>
    <cellStyle name="20% - アクセント 1 2" xfId="4"/>
    <cellStyle name="20% - アクセント 1 3" xfId="5"/>
    <cellStyle name="20% - アクセント 1 4" xfId="6"/>
    <cellStyle name="20% - アクセント 1 5" xfId="7"/>
    <cellStyle name="20% - アクセント 1 6" xfId="8"/>
    <cellStyle name="20% - アクセント 1 7" xfId="9"/>
    <cellStyle name="20% - アクセント 1 8" xfId="10"/>
    <cellStyle name="20% - アクセント 1 9" xfId="11"/>
    <cellStyle name="20% - アクセント 2" xfId="12" builtinId="34" customBuiltin="1"/>
    <cellStyle name="20% - アクセント 2 10" xfId="13"/>
    <cellStyle name="20% - アクセント 2 11" xfId="14"/>
    <cellStyle name="20% - アクセント 2 12" xfId="234"/>
    <cellStyle name="20% - アクセント 2 13" xfId="257"/>
    <cellStyle name="20% - アクセント 2 14" xfId="271"/>
    <cellStyle name="20% - アクセント 2 15" xfId="285"/>
    <cellStyle name="20% - アクセント 2 16" xfId="299"/>
    <cellStyle name="20% - アクセント 2 2" xfId="15"/>
    <cellStyle name="20% - アクセント 2 3" xfId="16"/>
    <cellStyle name="20% - アクセント 2 4" xfId="17"/>
    <cellStyle name="20% - アクセント 2 5" xfId="18"/>
    <cellStyle name="20% - アクセント 2 6" xfId="19"/>
    <cellStyle name="20% - アクセント 2 7" xfId="20"/>
    <cellStyle name="20% - アクセント 2 8" xfId="21"/>
    <cellStyle name="20% - アクセント 2 9" xfId="22"/>
    <cellStyle name="20% - アクセント 3" xfId="23" builtinId="38" customBuiltin="1"/>
    <cellStyle name="20% - アクセント 3 10" xfId="24"/>
    <cellStyle name="20% - アクセント 3 11" xfId="25"/>
    <cellStyle name="20% - アクセント 3 12" xfId="238"/>
    <cellStyle name="20% - アクセント 3 13" xfId="259"/>
    <cellStyle name="20% - アクセント 3 14" xfId="273"/>
    <cellStyle name="20% - アクセント 3 15" xfId="287"/>
    <cellStyle name="20% - アクセント 3 16" xfId="301"/>
    <cellStyle name="20% - アクセント 3 2" xfId="26"/>
    <cellStyle name="20% - アクセント 3 3" xfId="27"/>
    <cellStyle name="20% - アクセント 3 4" xfId="28"/>
    <cellStyle name="20% - アクセント 3 5" xfId="29"/>
    <cellStyle name="20% - アクセント 3 6" xfId="30"/>
    <cellStyle name="20% - アクセント 3 7" xfId="31"/>
    <cellStyle name="20% - アクセント 3 8" xfId="32"/>
    <cellStyle name="20% - アクセント 3 9" xfId="33"/>
    <cellStyle name="20% - アクセント 4" xfId="34" builtinId="42" customBuiltin="1"/>
    <cellStyle name="20% - アクセント 4 10" xfId="35"/>
    <cellStyle name="20% - アクセント 4 11" xfId="36"/>
    <cellStyle name="20% - アクセント 4 12" xfId="242"/>
    <cellStyle name="20% - アクセント 4 13" xfId="261"/>
    <cellStyle name="20% - アクセント 4 14" xfId="275"/>
    <cellStyle name="20% - アクセント 4 15" xfId="289"/>
    <cellStyle name="20% - アクセント 4 16" xfId="303"/>
    <cellStyle name="20% - アクセント 4 2" xfId="37"/>
    <cellStyle name="20% - アクセント 4 3" xfId="38"/>
    <cellStyle name="20% - アクセント 4 4" xfId="39"/>
    <cellStyle name="20% - アクセント 4 5" xfId="40"/>
    <cellStyle name="20% - アクセント 4 6" xfId="41"/>
    <cellStyle name="20% - アクセント 4 7" xfId="42"/>
    <cellStyle name="20% - アクセント 4 8" xfId="43"/>
    <cellStyle name="20% - アクセント 4 9" xfId="44"/>
    <cellStyle name="20% - アクセント 5" xfId="45" builtinId="46" customBuiltin="1"/>
    <cellStyle name="20% - アクセント 5 10" xfId="46"/>
    <cellStyle name="20% - アクセント 5 11" xfId="47"/>
    <cellStyle name="20% - アクセント 5 12" xfId="246"/>
    <cellStyle name="20% - アクセント 5 13" xfId="263"/>
    <cellStyle name="20% - アクセント 5 14" xfId="277"/>
    <cellStyle name="20% - アクセント 5 15" xfId="291"/>
    <cellStyle name="20% - アクセント 5 16" xfId="305"/>
    <cellStyle name="20% - アクセント 5 2" xfId="48"/>
    <cellStyle name="20% - アクセント 5 3" xfId="49"/>
    <cellStyle name="20% - アクセント 5 4" xfId="50"/>
    <cellStyle name="20% - アクセント 5 5" xfId="51"/>
    <cellStyle name="20% - アクセント 5 6" xfId="52"/>
    <cellStyle name="20% - アクセント 5 7" xfId="53"/>
    <cellStyle name="20% - アクセント 5 8" xfId="54"/>
    <cellStyle name="20% - アクセント 5 9" xfId="55"/>
    <cellStyle name="20% - アクセント 6" xfId="56" builtinId="50" customBuiltin="1"/>
    <cellStyle name="20% - アクセント 6 10" xfId="57"/>
    <cellStyle name="20% - アクセント 6 11" xfId="58"/>
    <cellStyle name="20% - アクセント 6 12" xfId="250"/>
    <cellStyle name="20% - アクセント 6 13" xfId="265"/>
    <cellStyle name="20% - アクセント 6 14" xfId="279"/>
    <cellStyle name="20% - アクセント 6 15" xfId="293"/>
    <cellStyle name="20% - アクセント 6 16" xfId="307"/>
    <cellStyle name="20% - アクセント 6 2" xfId="59"/>
    <cellStyle name="20% - アクセント 6 3" xfId="60"/>
    <cellStyle name="20% - アクセント 6 4" xfId="61"/>
    <cellStyle name="20% - アクセント 6 5" xfId="62"/>
    <cellStyle name="20% - アクセント 6 6" xfId="63"/>
    <cellStyle name="20% - アクセント 6 7" xfId="64"/>
    <cellStyle name="20% - アクセント 6 8" xfId="65"/>
    <cellStyle name="20% - アクセント 6 9" xfId="66"/>
    <cellStyle name="40% - アクセント 1" xfId="67" builtinId="31" customBuiltin="1"/>
    <cellStyle name="40% - アクセント 1 10" xfId="68"/>
    <cellStyle name="40% - アクセント 1 11" xfId="69"/>
    <cellStyle name="40% - アクセント 1 12" xfId="231"/>
    <cellStyle name="40% - アクセント 1 13" xfId="256"/>
    <cellStyle name="40% - アクセント 1 14" xfId="270"/>
    <cellStyle name="40% - アクセント 1 15" xfId="284"/>
    <cellStyle name="40% - アクセント 1 16" xfId="298"/>
    <cellStyle name="40% - アクセント 1 2" xfId="70"/>
    <cellStyle name="40% - アクセント 1 3" xfId="71"/>
    <cellStyle name="40% - アクセント 1 4" xfId="72"/>
    <cellStyle name="40% - アクセント 1 5" xfId="73"/>
    <cellStyle name="40% - アクセント 1 6" xfId="74"/>
    <cellStyle name="40% - アクセント 1 7" xfId="75"/>
    <cellStyle name="40% - アクセント 1 8" xfId="76"/>
    <cellStyle name="40% - アクセント 1 9" xfId="77"/>
    <cellStyle name="40% - アクセント 2" xfId="78" builtinId="35" customBuiltin="1"/>
    <cellStyle name="40% - アクセント 2 10" xfId="79"/>
    <cellStyle name="40% - アクセント 2 11" xfId="80"/>
    <cellStyle name="40% - アクセント 2 12" xfId="235"/>
    <cellStyle name="40% - アクセント 2 13" xfId="258"/>
    <cellStyle name="40% - アクセント 2 14" xfId="272"/>
    <cellStyle name="40% - アクセント 2 15" xfId="286"/>
    <cellStyle name="40% - アクセント 2 16" xfId="300"/>
    <cellStyle name="40% - アクセント 2 2" xfId="81"/>
    <cellStyle name="40% - アクセント 2 3" xfId="82"/>
    <cellStyle name="40% - アクセント 2 4" xfId="83"/>
    <cellStyle name="40% - アクセント 2 5" xfId="84"/>
    <cellStyle name="40% - アクセント 2 6" xfId="85"/>
    <cellStyle name="40% - アクセント 2 7" xfId="86"/>
    <cellStyle name="40% - アクセント 2 8" xfId="87"/>
    <cellStyle name="40% - アクセント 2 9" xfId="88"/>
    <cellStyle name="40% - アクセント 3" xfId="89" builtinId="39" customBuiltin="1"/>
    <cellStyle name="40% - アクセント 3 10" xfId="90"/>
    <cellStyle name="40% - アクセント 3 11" xfId="91"/>
    <cellStyle name="40% - アクセント 3 12" xfId="239"/>
    <cellStyle name="40% - アクセント 3 13" xfId="260"/>
    <cellStyle name="40% - アクセント 3 14" xfId="274"/>
    <cellStyle name="40% - アクセント 3 15" xfId="288"/>
    <cellStyle name="40% - アクセント 3 16" xfId="302"/>
    <cellStyle name="40% - アクセント 3 2" xfId="92"/>
    <cellStyle name="40% - アクセント 3 3" xfId="93"/>
    <cellStyle name="40% - アクセント 3 4" xfId="94"/>
    <cellStyle name="40% - アクセント 3 5" xfId="95"/>
    <cellStyle name="40% - アクセント 3 6" xfId="96"/>
    <cellStyle name="40% - アクセント 3 7" xfId="97"/>
    <cellStyle name="40% - アクセント 3 8" xfId="98"/>
    <cellStyle name="40% - アクセント 3 9" xfId="99"/>
    <cellStyle name="40% - アクセント 4" xfId="100" builtinId="43" customBuiltin="1"/>
    <cellStyle name="40% - アクセント 4 10" xfId="101"/>
    <cellStyle name="40% - アクセント 4 11" xfId="102"/>
    <cellStyle name="40% - アクセント 4 12" xfId="243"/>
    <cellStyle name="40% - アクセント 4 13" xfId="262"/>
    <cellStyle name="40% - アクセント 4 14" xfId="276"/>
    <cellStyle name="40% - アクセント 4 15" xfId="290"/>
    <cellStyle name="40% - アクセント 4 16" xfId="304"/>
    <cellStyle name="40% - アクセント 4 2" xfId="103"/>
    <cellStyle name="40% - アクセント 4 3" xfId="104"/>
    <cellStyle name="40% - アクセント 4 4" xfId="105"/>
    <cellStyle name="40% - アクセント 4 5" xfId="106"/>
    <cellStyle name="40% - アクセント 4 6" xfId="107"/>
    <cellStyle name="40% - アクセント 4 7" xfId="108"/>
    <cellStyle name="40% - アクセント 4 8" xfId="109"/>
    <cellStyle name="40% - アクセント 4 9" xfId="110"/>
    <cellStyle name="40% - アクセント 5" xfId="111" builtinId="47" customBuiltin="1"/>
    <cellStyle name="40% - アクセント 5 10" xfId="112"/>
    <cellStyle name="40% - アクセント 5 11" xfId="113"/>
    <cellStyle name="40% - アクセント 5 12" xfId="247"/>
    <cellStyle name="40% - アクセント 5 13" xfId="264"/>
    <cellStyle name="40% - アクセント 5 14" xfId="278"/>
    <cellStyle name="40% - アクセント 5 15" xfId="292"/>
    <cellStyle name="40% - アクセント 5 16" xfId="306"/>
    <cellStyle name="40% - アクセント 5 2" xfId="114"/>
    <cellStyle name="40% - アクセント 5 3" xfId="115"/>
    <cellStyle name="40% - アクセント 5 4" xfId="116"/>
    <cellStyle name="40% - アクセント 5 5" xfId="117"/>
    <cellStyle name="40% - アクセント 5 6" xfId="118"/>
    <cellStyle name="40% - アクセント 5 7" xfId="119"/>
    <cellStyle name="40% - アクセント 5 8" xfId="120"/>
    <cellStyle name="40% - アクセント 5 9" xfId="121"/>
    <cellStyle name="40% - アクセント 6" xfId="122" builtinId="51" customBuiltin="1"/>
    <cellStyle name="40% - アクセント 6 10" xfId="123"/>
    <cellStyle name="40% - アクセント 6 11" xfId="124"/>
    <cellStyle name="40% - アクセント 6 12" xfId="251"/>
    <cellStyle name="40% - アクセント 6 13" xfId="266"/>
    <cellStyle name="40% - アクセント 6 14" xfId="280"/>
    <cellStyle name="40% - アクセント 6 15" xfId="294"/>
    <cellStyle name="40% - アクセント 6 16" xfId="308"/>
    <cellStyle name="40% - アクセント 6 2" xfId="125"/>
    <cellStyle name="40% - アクセント 6 3" xfId="126"/>
    <cellStyle name="40% - アクセント 6 4" xfId="127"/>
    <cellStyle name="40% - アクセント 6 5" xfId="128"/>
    <cellStyle name="40% - アクセント 6 6" xfId="129"/>
    <cellStyle name="40% - アクセント 6 7" xfId="130"/>
    <cellStyle name="40% - アクセント 6 8" xfId="131"/>
    <cellStyle name="40% - アクセント 6 9" xfId="132"/>
    <cellStyle name="60% - アクセント 1" xfId="133" builtinId="32" customBuiltin="1"/>
    <cellStyle name="60% - アクセント 1 2" xfId="134"/>
    <cellStyle name="60% - アクセント 1 3" xfId="232"/>
    <cellStyle name="60% - アクセント 2" xfId="135" builtinId="36" customBuiltin="1"/>
    <cellStyle name="60% - アクセント 2 2" xfId="136"/>
    <cellStyle name="60% - アクセント 2 3" xfId="236"/>
    <cellStyle name="60% - アクセント 3" xfId="137" builtinId="40" customBuiltin="1"/>
    <cellStyle name="60% - アクセント 3 2" xfId="138"/>
    <cellStyle name="60% - アクセント 3 3" xfId="240"/>
    <cellStyle name="60% - アクセント 4" xfId="139" builtinId="44" customBuiltin="1"/>
    <cellStyle name="60% - アクセント 4 2" xfId="140"/>
    <cellStyle name="60% - アクセント 4 3" xfId="244"/>
    <cellStyle name="60% - アクセント 5" xfId="141" builtinId="48" customBuiltin="1"/>
    <cellStyle name="60% - アクセント 5 2" xfId="142"/>
    <cellStyle name="60% - アクセント 5 3" xfId="248"/>
    <cellStyle name="60% - アクセント 6" xfId="143" builtinId="52" customBuiltin="1"/>
    <cellStyle name="60% - アクセント 6 2" xfId="144"/>
    <cellStyle name="60% - アクセント 6 3" xfId="252"/>
    <cellStyle name="アクセント 1" xfId="145" builtinId="29" customBuiltin="1"/>
    <cellStyle name="アクセント 1 2" xfId="146"/>
    <cellStyle name="アクセント 1 3" xfId="229"/>
    <cellStyle name="アクセント 2" xfId="147" builtinId="33" customBuiltin="1"/>
    <cellStyle name="アクセント 2 2" xfId="148"/>
    <cellStyle name="アクセント 2 3" xfId="233"/>
    <cellStyle name="アクセント 3" xfId="149" builtinId="37" customBuiltin="1"/>
    <cellStyle name="アクセント 3 2" xfId="150"/>
    <cellStyle name="アクセント 3 3" xfId="237"/>
    <cellStyle name="アクセント 4" xfId="151" builtinId="41" customBuiltin="1"/>
    <cellStyle name="アクセント 4 2" xfId="152"/>
    <cellStyle name="アクセント 4 3" xfId="241"/>
    <cellStyle name="アクセント 5" xfId="153" builtinId="45" customBuiltin="1"/>
    <cellStyle name="アクセント 5 2" xfId="154"/>
    <cellStyle name="アクセント 5 3" xfId="245"/>
    <cellStyle name="アクセント 6" xfId="155" builtinId="49" customBuiltin="1"/>
    <cellStyle name="アクセント 6 2" xfId="156"/>
    <cellStyle name="アクセント 6 3" xfId="249"/>
    <cellStyle name="タイトル" xfId="157" builtinId="15" customBuiltin="1"/>
    <cellStyle name="タイトル 2" xfId="158"/>
    <cellStyle name="タイトル 3" xfId="212"/>
    <cellStyle name="チェック セル" xfId="159" builtinId="23" customBuiltin="1"/>
    <cellStyle name="チェック セル 2" xfId="160"/>
    <cellStyle name="チェック セル 3" xfId="224"/>
    <cellStyle name="どちらでもない" xfId="161" builtinId="28" customBuiltin="1"/>
    <cellStyle name="どちらでもない 2" xfId="162"/>
    <cellStyle name="どちらでもない 3" xfId="219"/>
    <cellStyle name="パーセント" xfId="163" builtinId="5"/>
    <cellStyle name="メモ" xfId="164" builtinId="10" customBuiltin="1"/>
    <cellStyle name="メモ 10" xfId="165"/>
    <cellStyle name="メモ 11" xfId="166"/>
    <cellStyle name="メモ 12" xfId="226"/>
    <cellStyle name="メモ 13" xfId="254"/>
    <cellStyle name="メモ 14" xfId="268"/>
    <cellStyle name="メモ 15" xfId="282"/>
    <cellStyle name="メモ 16" xfId="296"/>
    <cellStyle name="メモ 2" xfId="167"/>
    <cellStyle name="メモ 3" xfId="168"/>
    <cellStyle name="メモ 4" xfId="169"/>
    <cellStyle name="メモ 5" xfId="170"/>
    <cellStyle name="メモ 6" xfId="171"/>
    <cellStyle name="メモ 7" xfId="172"/>
    <cellStyle name="メモ 8" xfId="173"/>
    <cellStyle name="メモ 9" xfId="174"/>
    <cellStyle name="リンク セル" xfId="175" builtinId="24" customBuiltin="1"/>
    <cellStyle name="リンク セル 2" xfId="176"/>
    <cellStyle name="リンク セル 3" xfId="223"/>
    <cellStyle name="悪い" xfId="177" builtinId="27" customBuiltin="1"/>
    <cellStyle name="悪い 2" xfId="178"/>
    <cellStyle name="悪い 3" xfId="218"/>
    <cellStyle name="計算" xfId="179" builtinId="22" customBuiltin="1"/>
    <cellStyle name="計算 2" xfId="180"/>
    <cellStyle name="計算 3" xfId="222"/>
    <cellStyle name="警告文" xfId="181" builtinId="11" customBuiltin="1"/>
    <cellStyle name="警告文 2" xfId="182"/>
    <cellStyle name="警告文 3" xfId="225"/>
    <cellStyle name="見出し 1" xfId="183" builtinId="16" customBuiltin="1"/>
    <cellStyle name="見出し 1 2" xfId="184"/>
    <cellStyle name="見出し 1 3" xfId="213"/>
    <cellStyle name="見出し 2" xfId="185" builtinId="17" customBuiltin="1"/>
    <cellStyle name="見出し 2 2" xfId="186"/>
    <cellStyle name="見出し 2 3" xfId="214"/>
    <cellStyle name="見出し 3" xfId="187" builtinId="18" customBuiltin="1"/>
    <cellStyle name="見出し 3 2" xfId="188"/>
    <cellStyle name="見出し 3 3" xfId="215"/>
    <cellStyle name="見出し 4" xfId="189" builtinId="19" customBuiltin="1"/>
    <cellStyle name="見出し 4 2" xfId="190"/>
    <cellStyle name="見出し 4 3" xfId="216"/>
    <cellStyle name="集計" xfId="191" builtinId="25" customBuiltin="1"/>
    <cellStyle name="集計 2" xfId="192"/>
    <cellStyle name="集計 3" xfId="228"/>
    <cellStyle name="出力" xfId="193" builtinId="21" customBuiltin="1"/>
    <cellStyle name="出力 2" xfId="194"/>
    <cellStyle name="出力 3" xfId="221"/>
    <cellStyle name="説明文" xfId="195" builtinId="53" customBuiltin="1"/>
    <cellStyle name="説明文 2" xfId="196"/>
    <cellStyle name="説明文 3" xfId="227"/>
    <cellStyle name="入力" xfId="197" builtinId="20" customBuiltin="1"/>
    <cellStyle name="入力 2" xfId="198"/>
    <cellStyle name="入力 3" xfId="220"/>
    <cellStyle name="標準" xfId="0" builtinId="0"/>
    <cellStyle name="標準 10" xfId="199"/>
    <cellStyle name="標準 11" xfId="200"/>
    <cellStyle name="標準 12" xfId="211"/>
    <cellStyle name="標準 13" xfId="253"/>
    <cellStyle name="標準 14" xfId="267"/>
    <cellStyle name="標準 15" xfId="281"/>
    <cellStyle name="標準 16" xfId="295"/>
    <cellStyle name="標準 2" xfId="201"/>
    <cellStyle name="標準 3" xfId="202"/>
    <cellStyle name="標準 4" xfId="203"/>
    <cellStyle name="標準 5" xfId="204"/>
    <cellStyle name="標準 6" xfId="205"/>
    <cellStyle name="標準 7" xfId="206"/>
    <cellStyle name="標準 8" xfId="207"/>
    <cellStyle name="標準 9" xfId="208"/>
    <cellStyle name="良い" xfId="209" builtinId="26" customBuiltin="1"/>
    <cellStyle name="良い 2" xfId="210"/>
    <cellStyle name="良い 3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workbookViewId="0">
      <selection activeCell="C45" sqref="C45"/>
    </sheetView>
  </sheetViews>
  <sheetFormatPr defaultRowHeight="13.5" x14ac:dyDescent="0.15"/>
  <cols>
    <col min="2" max="2" width="10.25" bestFit="1" customWidth="1"/>
    <col min="3" max="4" width="13.75" bestFit="1" customWidth="1"/>
    <col min="5" max="5" width="13.75" customWidth="1"/>
    <col min="7" max="7" width="13.75" bestFit="1" customWidth="1"/>
    <col min="8" max="8" width="11.125" bestFit="1" customWidth="1"/>
  </cols>
  <sheetData>
    <row r="1" spans="1:18" x14ac:dyDescent="0.15">
      <c r="A1" t="s">
        <v>89</v>
      </c>
      <c r="D1" t="s">
        <v>13</v>
      </c>
      <c r="G1" t="s">
        <v>14</v>
      </c>
      <c r="K1" t="s">
        <v>15</v>
      </c>
      <c r="O1" t="s">
        <v>16</v>
      </c>
    </row>
    <row r="2" spans="1:18" x14ac:dyDescent="0.15">
      <c r="A2" t="s">
        <v>17</v>
      </c>
      <c r="B2" s="28">
        <v>1817297</v>
      </c>
      <c r="D2" t="s">
        <v>18</v>
      </c>
      <c r="E2" s="28">
        <v>45558</v>
      </c>
      <c r="H2" t="s">
        <v>15</v>
      </c>
      <c r="I2" t="s">
        <v>16</v>
      </c>
      <c r="K2" t="s">
        <v>19</v>
      </c>
      <c r="L2">
        <v>2</v>
      </c>
      <c r="M2" t="s">
        <v>20</v>
      </c>
      <c r="N2">
        <v>1</v>
      </c>
      <c r="O2" t="s">
        <v>19</v>
      </c>
      <c r="P2">
        <v>53</v>
      </c>
      <c r="Q2" t="s">
        <v>20</v>
      </c>
      <c r="R2">
        <v>30</v>
      </c>
    </row>
    <row r="3" spans="1:18" x14ac:dyDescent="0.15">
      <c r="A3" t="s">
        <v>21</v>
      </c>
      <c r="B3" s="28">
        <v>49200</v>
      </c>
      <c r="D3" t="s">
        <v>22</v>
      </c>
      <c r="E3" s="28">
        <v>1728232</v>
      </c>
      <c r="G3" t="s">
        <v>23</v>
      </c>
      <c r="H3" s="28">
        <v>9111</v>
      </c>
      <c r="I3" s="28">
        <v>8908</v>
      </c>
      <c r="K3" t="s">
        <v>24</v>
      </c>
      <c r="L3">
        <v>0</v>
      </c>
      <c r="M3" t="s">
        <v>25</v>
      </c>
      <c r="N3">
        <v>0</v>
      </c>
      <c r="O3" t="s">
        <v>24</v>
      </c>
      <c r="P3">
        <v>25</v>
      </c>
      <c r="Q3" t="s">
        <v>25</v>
      </c>
      <c r="R3">
        <v>0</v>
      </c>
    </row>
    <row r="4" spans="1:18" x14ac:dyDescent="0.15">
      <c r="A4" t="s">
        <v>26</v>
      </c>
      <c r="B4">
        <v>0</v>
      </c>
      <c r="D4" t="s">
        <v>27</v>
      </c>
      <c r="E4">
        <v>28</v>
      </c>
      <c r="G4" t="s">
        <v>28</v>
      </c>
      <c r="H4">
        <v>0</v>
      </c>
      <c r="I4" s="28">
        <v>8908</v>
      </c>
      <c r="K4" t="s">
        <v>29</v>
      </c>
      <c r="L4">
        <v>3</v>
      </c>
      <c r="M4" t="s">
        <v>30</v>
      </c>
      <c r="N4">
        <v>0</v>
      </c>
      <c r="O4" t="s">
        <v>29</v>
      </c>
      <c r="P4">
        <v>109</v>
      </c>
      <c r="Q4" t="s">
        <v>30</v>
      </c>
      <c r="R4">
        <v>0</v>
      </c>
    </row>
    <row r="5" spans="1:18" x14ac:dyDescent="0.15">
      <c r="A5" t="s">
        <v>31</v>
      </c>
      <c r="B5">
        <v>0</v>
      </c>
      <c r="D5" t="s">
        <v>32</v>
      </c>
      <c r="E5">
        <v>30</v>
      </c>
      <c r="G5" t="s">
        <v>33</v>
      </c>
      <c r="H5">
        <v>0</v>
      </c>
      <c r="I5">
        <v>0</v>
      </c>
      <c r="K5" t="s">
        <v>34</v>
      </c>
      <c r="L5">
        <v>5</v>
      </c>
      <c r="M5" t="s">
        <v>35</v>
      </c>
      <c r="N5">
        <v>0</v>
      </c>
      <c r="O5" t="s">
        <v>34</v>
      </c>
      <c r="P5">
        <v>187</v>
      </c>
      <c r="Q5" t="s">
        <v>35</v>
      </c>
      <c r="R5">
        <v>4</v>
      </c>
    </row>
    <row r="6" spans="1:18" x14ac:dyDescent="0.15">
      <c r="A6" t="s">
        <v>36</v>
      </c>
      <c r="B6" s="28">
        <v>1866497</v>
      </c>
      <c r="D6" t="s">
        <v>37</v>
      </c>
      <c r="E6" s="28">
        <v>1851677</v>
      </c>
      <c r="G6" t="s">
        <v>38</v>
      </c>
      <c r="H6" s="28">
        <v>9111</v>
      </c>
      <c r="I6" s="28">
        <v>9241</v>
      </c>
      <c r="K6" t="s">
        <v>39</v>
      </c>
      <c r="N6">
        <v>2</v>
      </c>
      <c r="O6" t="s">
        <v>40</v>
      </c>
      <c r="R6">
        <v>2.2000000000000002</v>
      </c>
    </row>
    <row r="8" spans="1:18" x14ac:dyDescent="0.15">
      <c r="B8" t="s">
        <v>15</v>
      </c>
      <c r="F8" t="s">
        <v>16</v>
      </c>
      <c r="K8" t="s">
        <v>79</v>
      </c>
    </row>
    <row r="9" spans="1:18" x14ac:dyDescent="0.15">
      <c r="B9" t="s">
        <v>41</v>
      </c>
      <c r="C9" t="s">
        <v>42</v>
      </c>
      <c r="D9" t="s">
        <v>43</v>
      </c>
      <c r="E9" t="s">
        <v>44</v>
      </c>
      <c r="F9" t="s">
        <v>41</v>
      </c>
      <c r="G9" t="s">
        <v>42</v>
      </c>
      <c r="H9" t="s">
        <v>43</v>
      </c>
      <c r="I9" t="s">
        <v>44</v>
      </c>
      <c r="L9" t="s">
        <v>45</v>
      </c>
      <c r="M9" t="s">
        <v>15</v>
      </c>
      <c r="N9" t="s">
        <v>45</v>
      </c>
      <c r="O9" t="s">
        <v>16</v>
      </c>
    </row>
    <row r="10" spans="1:18" x14ac:dyDescent="0.15">
      <c r="A10" t="s">
        <v>46</v>
      </c>
      <c r="B10">
        <v>5</v>
      </c>
      <c r="C10" s="28">
        <v>45558</v>
      </c>
      <c r="D10" t="s">
        <v>47</v>
      </c>
      <c r="E10" t="s">
        <v>47</v>
      </c>
      <c r="F10">
        <v>183</v>
      </c>
      <c r="G10" s="28">
        <v>1671618</v>
      </c>
      <c r="H10" t="s">
        <v>47</v>
      </c>
      <c r="I10" t="s">
        <v>47</v>
      </c>
      <c r="K10" t="s">
        <v>48</v>
      </c>
      <c r="L10">
        <v>0</v>
      </c>
      <c r="M10">
        <v>0</v>
      </c>
      <c r="N10">
        <v>0</v>
      </c>
      <c r="O10">
        <v>0</v>
      </c>
    </row>
    <row r="11" spans="1:18" x14ac:dyDescent="0.15">
      <c r="A11" t="s">
        <v>49</v>
      </c>
      <c r="B11">
        <v>0</v>
      </c>
      <c r="C11">
        <v>0</v>
      </c>
      <c r="F11">
        <v>22</v>
      </c>
      <c r="G11" s="28">
        <v>-41383</v>
      </c>
      <c r="K11" t="s">
        <v>50</v>
      </c>
      <c r="L11">
        <v>0</v>
      </c>
      <c r="M11">
        <v>0</v>
      </c>
      <c r="N11">
        <v>0</v>
      </c>
      <c r="O11">
        <v>0</v>
      </c>
    </row>
    <row r="12" spans="1:18" x14ac:dyDescent="0.15">
      <c r="A12" t="s">
        <v>51</v>
      </c>
      <c r="B12">
        <v>0</v>
      </c>
      <c r="C12">
        <v>0</v>
      </c>
      <c r="F12">
        <v>0</v>
      </c>
      <c r="G12">
        <v>0</v>
      </c>
      <c r="K12" t="s">
        <v>52</v>
      </c>
      <c r="L12">
        <v>0</v>
      </c>
      <c r="M12">
        <v>0</v>
      </c>
      <c r="N12">
        <v>0</v>
      </c>
      <c r="O12">
        <v>0</v>
      </c>
    </row>
    <row r="13" spans="1:18" x14ac:dyDescent="0.15">
      <c r="A13" t="s">
        <v>53</v>
      </c>
      <c r="C13" s="28">
        <v>45558</v>
      </c>
      <c r="D13" s="28">
        <v>3642</v>
      </c>
      <c r="E13" s="28">
        <v>49200</v>
      </c>
      <c r="G13" s="28">
        <v>1630235</v>
      </c>
      <c r="H13" s="28">
        <v>130340</v>
      </c>
      <c r="I13" s="28">
        <v>1760575</v>
      </c>
      <c r="K13" t="s">
        <v>54</v>
      </c>
      <c r="L13">
        <v>0</v>
      </c>
      <c r="M13">
        <v>0</v>
      </c>
      <c r="N13">
        <v>0</v>
      </c>
      <c r="O13">
        <v>0</v>
      </c>
    </row>
    <row r="14" spans="1:18" x14ac:dyDescent="0.15">
      <c r="A14" t="s">
        <v>55</v>
      </c>
      <c r="B14">
        <v>0</v>
      </c>
      <c r="C14">
        <v>0</v>
      </c>
      <c r="D14" t="s">
        <v>47</v>
      </c>
      <c r="E14" t="s">
        <v>47</v>
      </c>
      <c r="F14">
        <v>11</v>
      </c>
      <c r="G14" s="28">
        <v>97997</v>
      </c>
      <c r="H14" t="s">
        <v>47</v>
      </c>
      <c r="I14" t="s">
        <v>47</v>
      </c>
      <c r="K14" t="s">
        <v>56</v>
      </c>
      <c r="L14">
        <v>0</v>
      </c>
      <c r="M14">
        <v>0</v>
      </c>
      <c r="N14">
        <v>0</v>
      </c>
      <c r="O14">
        <v>0</v>
      </c>
    </row>
    <row r="15" spans="1:18" x14ac:dyDescent="0.15">
      <c r="A15" t="s">
        <v>49</v>
      </c>
      <c r="B15">
        <v>0</v>
      </c>
      <c r="C15">
        <v>0</v>
      </c>
      <c r="F15">
        <v>0</v>
      </c>
      <c r="G15">
        <v>0</v>
      </c>
      <c r="K15" t="s">
        <v>57</v>
      </c>
      <c r="L15">
        <v>0</v>
      </c>
      <c r="M15">
        <v>0</v>
      </c>
      <c r="N15">
        <v>0</v>
      </c>
      <c r="O15">
        <v>0</v>
      </c>
    </row>
    <row r="16" spans="1:18" x14ac:dyDescent="0.15">
      <c r="A16" t="s">
        <v>58</v>
      </c>
      <c r="B16">
        <v>0</v>
      </c>
      <c r="C16">
        <v>0</v>
      </c>
      <c r="F16">
        <v>0</v>
      </c>
      <c r="G16">
        <v>0</v>
      </c>
      <c r="K16" t="s">
        <v>59</v>
      </c>
      <c r="L16">
        <v>5</v>
      </c>
      <c r="M16" s="28">
        <v>49200</v>
      </c>
      <c r="N16">
        <v>152</v>
      </c>
      <c r="O16" s="28">
        <v>1866407</v>
      </c>
    </row>
    <row r="17" spans="1:17" x14ac:dyDescent="0.15">
      <c r="A17" t="s">
        <v>60</v>
      </c>
      <c r="C17">
        <v>0</v>
      </c>
      <c r="D17">
        <v>0</v>
      </c>
      <c r="E17">
        <v>0</v>
      </c>
      <c r="G17" s="28">
        <v>97997</v>
      </c>
      <c r="H17" s="28">
        <v>7835</v>
      </c>
      <c r="I17" s="28">
        <v>105832</v>
      </c>
      <c r="K17" t="s">
        <v>61</v>
      </c>
      <c r="L17">
        <v>0</v>
      </c>
      <c r="M17">
        <v>0</v>
      </c>
      <c r="N17">
        <v>0</v>
      </c>
      <c r="O17">
        <v>0</v>
      </c>
    </row>
    <row r="18" spans="1:17" x14ac:dyDescent="0.15">
      <c r="A18" t="s">
        <v>80</v>
      </c>
      <c r="B18">
        <v>0</v>
      </c>
      <c r="C18">
        <v>0</v>
      </c>
      <c r="D18" t="s">
        <v>47</v>
      </c>
      <c r="E18" t="s">
        <v>47</v>
      </c>
      <c r="F18">
        <v>0</v>
      </c>
      <c r="G18">
        <v>0</v>
      </c>
      <c r="H18" t="s">
        <v>47</v>
      </c>
      <c r="I18" t="s">
        <v>47</v>
      </c>
      <c r="K18" t="s">
        <v>63</v>
      </c>
      <c r="L18">
        <v>0</v>
      </c>
      <c r="M18">
        <v>0</v>
      </c>
      <c r="N18">
        <v>0</v>
      </c>
      <c r="O18">
        <v>0</v>
      </c>
    </row>
    <row r="19" spans="1:17" x14ac:dyDescent="0.15">
      <c r="A19" t="s">
        <v>49</v>
      </c>
      <c r="B19">
        <v>0</v>
      </c>
      <c r="C19">
        <v>0</v>
      </c>
      <c r="F19">
        <v>0</v>
      </c>
      <c r="G19">
        <v>0</v>
      </c>
      <c r="K19" t="s">
        <v>65</v>
      </c>
      <c r="M19">
        <v>0</v>
      </c>
      <c r="O19">
        <v>90</v>
      </c>
    </row>
    <row r="20" spans="1:17" x14ac:dyDescent="0.15">
      <c r="A20" t="s">
        <v>58</v>
      </c>
      <c r="B20">
        <v>0</v>
      </c>
      <c r="C20">
        <v>0</v>
      </c>
      <c r="F20">
        <v>0</v>
      </c>
      <c r="G20">
        <v>0</v>
      </c>
      <c r="K20" t="s">
        <v>81</v>
      </c>
      <c r="L20">
        <v>5</v>
      </c>
      <c r="M20" s="28">
        <v>49200</v>
      </c>
      <c r="N20">
        <v>152</v>
      </c>
      <c r="O20" s="28">
        <v>1866407</v>
      </c>
    </row>
    <row r="21" spans="1:17" x14ac:dyDescent="0.15">
      <c r="A21" t="s">
        <v>62</v>
      </c>
      <c r="C21">
        <v>0</v>
      </c>
      <c r="D21">
        <v>0</v>
      </c>
      <c r="E21">
        <v>0</v>
      </c>
      <c r="G21">
        <v>0</v>
      </c>
      <c r="H21">
        <v>0</v>
      </c>
      <c r="I21">
        <v>0</v>
      </c>
    </row>
    <row r="22" spans="1:17" x14ac:dyDescent="0.15">
      <c r="A22" t="s">
        <v>64</v>
      </c>
      <c r="C22" s="28">
        <v>45558</v>
      </c>
      <c r="D22" s="28">
        <v>3642</v>
      </c>
      <c r="E22" s="28">
        <v>49200</v>
      </c>
      <c r="G22" s="28">
        <v>1728232</v>
      </c>
      <c r="H22" s="28">
        <v>138175</v>
      </c>
      <c r="I22" s="28">
        <v>1866407</v>
      </c>
    </row>
    <row r="24" spans="1:17" x14ac:dyDescent="0.15">
      <c r="A24" t="s">
        <v>66</v>
      </c>
      <c r="K24" t="s">
        <v>67</v>
      </c>
    </row>
    <row r="25" spans="1:17" x14ac:dyDescent="0.15">
      <c r="B25" t="s">
        <v>68</v>
      </c>
      <c r="C25" t="s">
        <v>69</v>
      </c>
      <c r="K25" t="s">
        <v>70</v>
      </c>
      <c r="L25" t="s">
        <v>18</v>
      </c>
      <c r="M25" t="s">
        <v>71</v>
      </c>
      <c r="N25" t="s">
        <v>72</v>
      </c>
      <c r="O25" t="s">
        <v>73</v>
      </c>
      <c r="P25" t="s">
        <v>74</v>
      </c>
      <c r="Q25" t="s">
        <v>75</v>
      </c>
    </row>
    <row r="26" spans="1:17" x14ac:dyDescent="0.15">
      <c r="K26" t="s">
        <v>98</v>
      </c>
      <c r="L26" s="28">
        <v>36391</v>
      </c>
      <c r="M26" s="28">
        <v>433346</v>
      </c>
      <c r="N26">
        <v>0</v>
      </c>
      <c r="O26">
        <v>0</v>
      </c>
      <c r="P26" s="28">
        <v>543913</v>
      </c>
      <c r="Q26">
        <v>79.67</v>
      </c>
    </row>
    <row r="27" spans="1:17" x14ac:dyDescent="0.15">
      <c r="A27" t="s">
        <v>76</v>
      </c>
      <c r="B27" s="28">
        <v>1630235</v>
      </c>
      <c r="C27">
        <v>0</v>
      </c>
      <c r="K27" t="s">
        <v>93</v>
      </c>
      <c r="L27" s="28">
        <v>9167</v>
      </c>
      <c r="M27" s="28">
        <v>325489</v>
      </c>
      <c r="N27">
        <v>0</v>
      </c>
      <c r="O27">
        <v>0</v>
      </c>
      <c r="P27" s="28">
        <v>424346</v>
      </c>
      <c r="Q27">
        <v>76.7</v>
      </c>
    </row>
    <row r="28" spans="1:17" x14ac:dyDescent="0.15">
      <c r="K28" t="s">
        <v>97</v>
      </c>
      <c r="L28">
        <v>0</v>
      </c>
      <c r="M28" s="28">
        <v>350940</v>
      </c>
      <c r="N28">
        <v>0</v>
      </c>
      <c r="O28">
        <v>0</v>
      </c>
      <c r="P28" s="28">
        <v>477834</v>
      </c>
      <c r="Q28">
        <v>73.44</v>
      </c>
    </row>
    <row r="29" spans="1:17" x14ac:dyDescent="0.15">
      <c r="K29" t="s">
        <v>96</v>
      </c>
      <c r="L29">
        <v>0</v>
      </c>
      <c r="M29" s="28">
        <v>273208</v>
      </c>
      <c r="N29">
        <v>0</v>
      </c>
      <c r="O29">
        <v>0</v>
      </c>
      <c r="P29" s="28">
        <v>139873</v>
      </c>
      <c r="Q29">
        <v>195.32</v>
      </c>
    </row>
    <row r="30" spans="1:17" x14ac:dyDescent="0.15">
      <c r="A30" t="s">
        <v>77</v>
      </c>
      <c r="B30" s="28">
        <v>97997</v>
      </c>
      <c r="C30">
        <v>0</v>
      </c>
      <c r="K30" t="s">
        <v>95</v>
      </c>
      <c r="L30">
        <v>0</v>
      </c>
      <c r="M30" s="28">
        <v>112134</v>
      </c>
      <c r="N30">
        <v>0</v>
      </c>
      <c r="O30">
        <v>0</v>
      </c>
      <c r="P30" s="28">
        <v>85653</v>
      </c>
      <c r="Q30">
        <v>130.91</v>
      </c>
    </row>
    <row r="31" spans="1:17" x14ac:dyDescent="0.15">
      <c r="K31" t="s">
        <v>99</v>
      </c>
      <c r="L31">
        <v>0</v>
      </c>
      <c r="M31" s="28">
        <v>93762</v>
      </c>
      <c r="N31">
        <v>0</v>
      </c>
      <c r="O31">
        <v>0</v>
      </c>
      <c r="P31" s="28">
        <v>333060</v>
      </c>
      <c r="Q31">
        <v>28.15</v>
      </c>
    </row>
    <row r="32" spans="1:17" x14ac:dyDescent="0.15">
      <c r="K32" t="s">
        <v>94</v>
      </c>
      <c r="L32">
        <v>0</v>
      </c>
      <c r="M32" s="28">
        <v>88919</v>
      </c>
      <c r="N32">
        <v>0</v>
      </c>
      <c r="O32">
        <v>0</v>
      </c>
      <c r="P32" s="28">
        <v>202188</v>
      </c>
      <c r="Q32">
        <v>43.97</v>
      </c>
    </row>
    <row r="33" spans="1:17" x14ac:dyDescent="0.15">
      <c r="A33" t="s">
        <v>78</v>
      </c>
      <c r="B33">
        <v>0</v>
      </c>
      <c r="C33">
        <v>0</v>
      </c>
      <c r="K33" t="s">
        <v>100</v>
      </c>
      <c r="L33">
        <v>0</v>
      </c>
      <c r="M33" s="28">
        <v>50434</v>
      </c>
      <c r="N33">
        <v>0</v>
      </c>
      <c r="O33">
        <v>0</v>
      </c>
      <c r="P33" s="28">
        <v>116112</v>
      </c>
      <c r="Q33">
        <v>43.43</v>
      </c>
    </row>
    <row r="36" spans="1:17" x14ac:dyDescent="0.15">
      <c r="A36" t="s">
        <v>34</v>
      </c>
      <c r="B36" s="28">
        <v>1728232</v>
      </c>
      <c r="C36">
        <v>0</v>
      </c>
    </row>
    <row r="37" spans="1:17" ht="14.25" thickBot="1" x14ac:dyDescent="0.2"/>
    <row r="38" spans="1:17" x14ac:dyDescent="0.15">
      <c r="A38" s="10"/>
      <c r="B38" s="11"/>
      <c r="C38" s="26" t="s">
        <v>88</v>
      </c>
      <c r="D38" s="6"/>
      <c r="E38" s="6"/>
    </row>
    <row r="39" spans="1:17" x14ac:dyDescent="0.15">
      <c r="A39" s="37" t="s">
        <v>0</v>
      </c>
      <c r="B39" s="38"/>
      <c r="C39" s="30">
        <f>C40/C42</f>
        <v>66666.666666666672</v>
      </c>
      <c r="D39" s="33" t="s">
        <v>82</v>
      </c>
      <c r="E39" s="34"/>
      <c r="F39" s="25"/>
      <c r="H39" s="2"/>
    </row>
    <row r="40" spans="1:17" x14ac:dyDescent="0.15">
      <c r="A40" s="37" t="s">
        <v>1</v>
      </c>
      <c r="B40" s="38"/>
      <c r="C40" s="23">
        <v>2000000</v>
      </c>
      <c r="D40" s="33"/>
      <c r="E40" s="34"/>
      <c r="F40" s="25"/>
      <c r="H40" s="2"/>
    </row>
    <row r="41" spans="1:17" x14ac:dyDescent="0.15">
      <c r="A41" s="12"/>
      <c r="B41" s="1"/>
      <c r="C41" s="13"/>
      <c r="D41" s="33"/>
      <c r="E41" s="34"/>
      <c r="F41" s="25"/>
      <c r="G41" s="3"/>
    </row>
    <row r="42" spans="1:17" x14ac:dyDescent="0.15">
      <c r="A42" s="37" t="s">
        <v>84</v>
      </c>
      <c r="B42" s="38"/>
      <c r="C42" s="21">
        <v>30</v>
      </c>
      <c r="D42" s="33"/>
      <c r="E42" s="34"/>
      <c r="F42" s="25"/>
      <c r="G42" s="2"/>
    </row>
    <row r="43" spans="1:17" x14ac:dyDescent="0.15">
      <c r="A43" s="12"/>
      <c r="B43" s="1"/>
      <c r="C43" s="14"/>
      <c r="D43" s="4"/>
      <c r="E43" s="4"/>
    </row>
    <row r="44" spans="1:17" x14ac:dyDescent="0.15">
      <c r="A44" s="37" t="s">
        <v>83</v>
      </c>
      <c r="B44" s="38"/>
      <c r="C44" s="22">
        <v>28</v>
      </c>
      <c r="D44" s="35" t="s">
        <v>87</v>
      </c>
      <c r="E44" s="36"/>
      <c r="F44" s="36"/>
      <c r="G44" s="36"/>
      <c r="H44" s="36"/>
      <c r="I44" s="36"/>
      <c r="J44" s="36"/>
      <c r="K44" s="36"/>
    </row>
    <row r="45" spans="1:17" x14ac:dyDescent="0.15">
      <c r="A45" s="12"/>
      <c r="B45" s="1"/>
      <c r="C45" s="13" t="s">
        <v>92</v>
      </c>
      <c r="D45" s="6"/>
      <c r="E45" s="6"/>
      <c r="F45" s="32" t="s">
        <v>86</v>
      </c>
      <c r="G45" s="32"/>
      <c r="H45" s="32"/>
      <c r="I45" s="32"/>
      <c r="J45" s="32"/>
      <c r="K45" s="32"/>
    </row>
    <row r="46" spans="1:17" x14ac:dyDescent="0.15">
      <c r="A46" s="12" t="s">
        <v>85</v>
      </c>
      <c r="B46" s="1"/>
      <c r="C46" s="15"/>
      <c r="D46" s="6"/>
      <c r="E46" s="6"/>
    </row>
    <row r="47" spans="1:17" x14ac:dyDescent="0.15">
      <c r="A47" s="12" t="s">
        <v>2</v>
      </c>
      <c r="B47" s="1"/>
      <c r="C47" s="27" t="s">
        <v>88</v>
      </c>
      <c r="D47" s="6"/>
      <c r="E47" s="6"/>
    </row>
    <row r="48" spans="1:17" x14ac:dyDescent="0.15">
      <c r="A48" s="12" t="s">
        <v>3</v>
      </c>
      <c r="B48" s="1"/>
      <c r="C48" s="14">
        <v>64516</v>
      </c>
      <c r="D48" s="4"/>
      <c r="E48" s="4"/>
    </row>
    <row r="49" spans="1:7" x14ac:dyDescent="0.15">
      <c r="A49" s="12" t="s">
        <v>4</v>
      </c>
      <c r="B49" s="1"/>
      <c r="C49" s="28">
        <f>B3</f>
        <v>49200</v>
      </c>
      <c r="D49" s="4"/>
      <c r="E49" s="4"/>
    </row>
    <row r="50" spans="1:7" x14ac:dyDescent="0.15">
      <c r="A50" s="12" t="s">
        <v>5</v>
      </c>
      <c r="B50" s="1"/>
      <c r="C50" s="16">
        <f>C49/C48</f>
        <v>0.76260152520305036</v>
      </c>
      <c r="D50" s="7"/>
      <c r="E50" s="7"/>
    </row>
    <row r="51" spans="1:7" x14ac:dyDescent="0.15">
      <c r="A51" s="12"/>
      <c r="B51" s="1"/>
      <c r="C51" s="16"/>
      <c r="D51" s="7"/>
      <c r="E51" s="7"/>
    </row>
    <row r="52" spans="1:7" x14ac:dyDescent="0.15">
      <c r="A52" s="12" t="s">
        <v>6</v>
      </c>
      <c r="B52" s="1"/>
      <c r="C52" s="15"/>
      <c r="D52" s="6"/>
      <c r="E52" s="6"/>
    </row>
    <row r="53" spans="1:7" x14ac:dyDescent="0.15">
      <c r="A53" s="12" t="s">
        <v>7</v>
      </c>
      <c r="B53" s="1"/>
      <c r="C53" s="14">
        <f>C40</f>
        <v>2000000</v>
      </c>
      <c r="D53" s="4"/>
      <c r="E53" s="4"/>
    </row>
    <row r="54" spans="1:7" x14ac:dyDescent="0.15">
      <c r="A54" s="12" t="s">
        <v>8</v>
      </c>
      <c r="B54" s="1"/>
      <c r="C54" s="28">
        <f>B6</f>
        <v>1866497</v>
      </c>
      <c r="D54" s="4"/>
      <c r="E54" s="4"/>
      <c r="G54" s="2"/>
    </row>
    <row r="55" spans="1:7" x14ac:dyDescent="0.15">
      <c r="A55" s="12" t="s">
        <v>9</v>
      </c>
      <c r="B55" s="1"/>
      <c r="C55" s="16">
        <f>C54/C53</f>
        <v>0.93324850000000004</v>
      </c>
      <c r="D55" s="7"/>
      <c r="E55" s="7"/>
    </row>
    <row r="56" spans="1:7" x14ac:dyDescent="0.15">
      <c r="A56" s="12" t="s">
        <v>10</v>
      </c>
      <c r="B56" s="1"/>
      <c r="C56" s="17">
        <f>C54-((C39*C44))</f>
        <v>-169.66666666674428</v>
      </c>
      <c r="D56" s="8"/>
      <c r="E56" s="8"/>
    </row>
    <row r="57" spans="1:7" x14ac:dyDescent="0.15">
      <c r="A57" s="12" t="s">
        <v>11</v>
      </c>
      <c r="B57" s="1"/>
      <c r="C57" s="14">
        <f>C54/C44*C42</f>
        <v>1999818.2142857143</v>
      </c>
      <c r="D57" s="4"/>
      <c r="E57" s="4"/>
    </row>
    <row r="58" spans="1:7" x14ac:dyDescent="0.15">
      <c r="A58" s="12" t="s">
        <v>12</v>
      </c>
      <c r="B58" s="1"/>
      <c r="C58" s="18">
        <f>C57/C40</f>
        <v>0.99990910714285719</v>
      </c>
      <c r="D58" s="9"/>
      <c r="E58" s="9"/>
    </row>
    <row r="59" spans="1:7" x14ac:dyDescent="0.15">
      <c r="A59" s="12"/>
      <c r="B59" s="1"/>
      <c r="C59" s="18"/>
      <c r="D59" s="9"/>
      <c r="E59" s="9"/>
    </row>
    <row r="60" spans="1:7" ht="14.25" thickBot="1" x14ac:dyDescent="0.2">
      <c r="A60" s="19" t="s">
        <v>91</v>
      </c>
      <c r="B60" s="20"/>
      <c r="C60" s="24">
        <f>C48-(C56/(C42-C44))</f>
        <v>64600.833333333372</v>
      </c>
      <c r="D60" s="9"/>
      <c r="E60" s="9"/>
    </row>
    <row r="63" spans="1:7" x14ac:dyDescent="0.15">
      <c r="A63" s="31" t="s">
        <v>90</v>
      </c>
      <c r="B63" s="31"/>
      <c r="C63" s="28">
        <v>3504088</v>
      </c>
      <c r="D63" s="29">
        <v>42583</v>
      </c>
      <c r="E63" s="5"/>
    </row>
  </sheetData>
  <mergeCells count="9">
    <mergeCell ref="A63:B63"/>
    <mergeCell ref="F45:K45"/>
    <mergeCell ref="D39:E42"/>
    <mergeCell ref="D44:E44"/>
    <mergeCell ref="A42:B42"/>
    <mergeCell ref="F44:K44"/>
    <mergeCell ref="A44:B44"/>
    <mergeCell ref="A39:B39"/>
    <mergeCell ref="A40:B40"/>
  </mergeCells>
  <phoneticPr fontId="17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TSUKIOKA</dc:creator>
  <cp:lastModifiedBy>富塚</cp:lastModifiedBy>
  <cp:lastPrinted>2013-01-26T12:50:22Z</cp:lastPrinted>
  <dcterms:created xsi:type="dcterms:W3CDTF">2011-09-24T06:47:56Z</dcterms:created>
  <dcterms:modified xsi:type="dcterms:W3CDTF">2020-11-28T13:15:43Z</dcterms:modified>
</cp:coreProperties>
</file>